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rtageED\Créer mon entreprise en 6 semaines-3\03_retour auteur\Livrables\"/>
    </mc:Choice>
  </mc:AlternateContent>
  <xr:revisionPtr revIDLastSave="0" documentId="13_ncr:1_{50339B5C-E9AD-4A52-8F7A-BB834381E80D}" xr6:coauthVersionLast="47" xr6:coauthVersionMax="47" xr10:uidLastSave="{00000000-0000-0000-0000-000000000000}"/>
  <bookViews>
    <workbookView xWindow="-108" yWindow="12852" windowWidth="23256" windowHeight="12456" xr2:uid="{00000000-000D-0000-FFFF-FFFF00000000}"/>
  </bookViews>
  <sheets>
    <sheet name="Modèle vierge" sheetId="1" r:id="rId1"/>
    <sheet name="Exe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D40" i="2"/>
  <c r="B40" i="2"/>
  <c r="D36" i="2"/>
  <c r="C36" i="2"/>
  <c r="B36" i="2"/>
  <c r="D34" i="2"/>
  <c r="C34" i="2"/>
  <c r="B34" i="2"/>
  <c r="D31" i="2"/>
  <c r="C31" i="2"/>
  <c r="B31" i="2"/>
  <c r="D25" i="2"/>
  <c r="C25" i="2"/>
  <c r="B25" i="2"/>
  <c r="D15" i="2"/>
  <c r="C15" i="2"/>
  <c r="B15" i="2"/>
  <c r="D11" i="2"/>
  <c r="C11" i="2"/>
  <c r="B11" i="2"/>
  <c r="D6" i="2"/>
  <c r="D7" i="2" s="1"/>
  <c r="D43" i="2" s="1"/>
  <c r="C6" i="2"/>
  <c r="C7" i="2" s="1"/>
  <c r="B6" i="2"/>
  <c r="C69" i="1"/>
  <c r="D69" i="1"/>
  <c r="B69" i="1"/>
  <c r="C64" i="1"/>
  <c r="D64" i="1"/>
  <c r="B64" i="1"/>
  <c r="C61" i="1"/>
  <c r="D61" i="1"/>
  <c r="B61" i="1"/>
  <c r="C55" i="1"/>
  <c r="D55" i="1"/>
  <c r="B55" i="1"/>
  <c r="C49" i="1"/>
  <c r="D49" i="1"/>
  <c r="B49" i="1"/>
  <c r="C30" i="1"/>
  <c r="D30" i="1"/>
  <c r="B30" i="1"/>
  <c r="C24" i="1"/>
  <c r="D24" i="1"/>
  <c r="B24" i="1"/>
  <c r="C13" i="1"/>
  <c r="C17" i="1" s="1"/>
  <c r="C75" i="1" s="1"/>
  <c r="D13" i="1"/>
  <c r="D17" i="1" s="1"/>
  <c r="D75" i="1" s="1"/>
  <c r="B13" i="1"/>
  <c r="B17" i="1" s="1"/>
  <c r="B75" i="1" s="1"/>
  <c r="C37" i="2" l="1"/>
  <c r="C44" i="2" s="1"/>
  <c r="B7" i="2"/>
  <c r="B43" i="2" s="1"/>
  <c r="B37" i="2"/>
  <c r="B44" i="2" s="1"/>
  <c r="D37" i="2"/>
  <c r="C43" i="2"/>
  <c r="C65" i="1"/>
  <c r="D65" i="1"/>
  <c r="B65" i="1"/>
  <c r="D44" i="2" l="1"/>
  <c r="D45" i="2" s="1"/>
  <c r="C45" i="2"/>
  <c r="D38" i="2"/>
  <c r="D41" i="2" s="1"/>
  <c r="B45" i="2"/>
  <c r="C38" i="2"/>
  <c r="C41" i="2" s="1"/>
  <c r="B38" i="2"/>
  <c r="B41" i="2" s="1"/>
  <c r="D66" i="1"/>
  <c r="D70" i="1" s="1"/>
  <c r="D76" i="1"/>
  <c r="D77" i="1" s="1"/>
  <c r="C66" i="1"/>
  <c r="C70" i="1" s="1"/>
  <c r="C76" i="1"/>
  <c r="C77" i="1" s="1"/>
  <c r="B66" i="1"/>
  <c r="B70" i="1" s="1"/>
  <c r="B76" i="1"/>
  <c r="B7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<sst xmlns="http://schemas.openxmlformats.org/spreadsheetml/2006/main" count="121" uniqueCount="78">
  <si>
    <t>Année 1 (01/04/19 - 31/03/20)</t>
  </si>
  <si>
    <t>Année 2 (01/04/20 - 31/03/21)</t>
  </si>
  <si>
    <t>Année 3 (01/04/21 - 31/03/22)</t>
  </si>
  <si>
    <t>Ventes de marchandises</t>
  </si>
  <si>
    <t>Production de biens</t>
  </si>
  <si>
    <t>Production de services</t>
  </si>
  <si>
    <t>Commissions</t>
  </si>
  <si>
    <t>Chiffre d'affaires</t>
  </si>
  <si>
    <t>Subventions d'exploitation</t>
  </si>
  <si>
    <t>Production stockée</t>
  </si>
  <si>
    <t>Reprise sur amortissements et provisions, transfert de charges</t>
  </si>
  <si>
    <t>Total produits d'exploitation</t>
  </si>
  <si>
    <t>Achat de matières premières</t>
  </si>
  <si>
    <t>Variation de stock (matières premières)</t>
  </si>
  <si>
    <t>Achat de marchandises</t>
  </si>
  <si>
    <t>Variation de stock (marchandises)</t>
  </si>
  <si>
    <t>Achat de fournitures diverses</t>
  </si>
  <si>
    <t>Autres achats (variables)</t>
  </si>
  <si>
    <t>Eau, gaz, électricité</t>
  </si>
  <si>
    <t>Fournitures administratives</t>
  </si>
  <si>
    <t>Fournitures d'entretien</t>
  </si>
  <si>
    <t>Fournitures diverses</t>
  </si>
  <si>
    <t>Loyer et charges locatives</t>
  </si>
  <si>
    <t>Crédit Bail - Leasing</t>
  </si>
  <si>
    <t>Location de véhicule ou matériel</t>
  </si>
  <si>
    <t>Sous-traitance</t>
  </si>
  <si>
    <t>Entretien réparation (locaux, véhicules, matériel)</t>
  </si>
  <si>
    <t>Assurances (RC, local, véhicule)</t>
  </si>
  <si>
    <t>Honoraires</t>
  </si>
  <si>
    <t>Publicité, publications, relations publiques</t>
  </si>
  <si>
    <t>Etudes - Recherches - Documentation</t>
  </si>
  <si>
    <t>Transport sur achats / sur vente</t>
  </si>
  <si>
    <t>Frais de déplacements</t>
  </si>
  <si>
    <t>Frais de réception, colloques?</t>
  </si>
  <si>
    <t>Frais postaux, téléphone, internet</t>
  </si>
  <si>
    <t>Carburants</t>
  </si>
  <si>
    <t>Abonnements</t>
  </si>
  <si>
    <t>Cotisations, adhésions</t>
  </si>
  <si>
    <t>Frais bancaires</t>
  </si>
  <si>
    <t>Autres charges</t>
  </si>
  <si>
    <t>Salaire BRUT du personnel</t>
  </si>
  <si>
    <t>Charges sociales sur les salaires</t>
  </si>
  <si>
    <t>Rémunération</t>
  </si>
  <si>
    <t>Cotisations sociales chef d'entreprise</t>
  </si>
  <si>
    <t>Souscription complémentaire, prévoyance</t>
  </si>
  <si>
    <t>Total masse salariale</t>
  </si>
  <si>
    <t>Contribution économique territoriale (CET)</t>
  </si>
  <si>
    <t>Taxe d'apprentissage</t>
  </si>
  <si>
    <t>CSG-CRDS</t>
  </si>
  <si>
    <t>Contribution à la formation continue</t>
  </si>
  <si>
    <t>Autres impôts et taxes</t>
  </si>
  <si>
    <t>Total Impôts et Taxes</t>
  </si>
  <si>
    <t>Dotations aux amortissements</t>
  </si>
  <si>
    <t>Total dotations d'exploitation</t>
  </si>
  <si>
    <t>Total des charges d'exploitation</t>
  </si>
  <si>
    <t>RESULTAT D'EXPLOITATION</t>
  </si>
  <si>
    <t>Total des produits financiers</t>
  </si>
  <si>
    <t>Total charges financières</t>
  </si>
  <si>
    <t>RESULTAT FINANCIER</t>
  </si>
  <si>
    <t>RESULTAT COURANT AVANT IMPOT</t>
  </si>
  <si>
    <t>Produits exceptionnels</t>
  </si>
  <si>
    <t>Total charges exceptionnelles</t>
  </si>
  <si>
    <t>Participation des salariés au résultat de l'entreprise</t>
  </si>
  <si>
    <t>Impôts sur les sociétés</t>
  </si>
  <si>
    <t>Total des produits</t>
  </si>
  <si>
    <t>Total des charges</t>
  </si>
  <si>
    <t>Total achats</t>
  </si>
  <si>
    <t>Achat de petits matériels et équipements (Inférieur à 500€)</t>
  </si>
  <si>
    <t>Total achats de fourniture</t>
  </si>
  <si>
    <t>Total charges externes</t>
  </si>
  <si>
    <t>Dotations aux provisions</t>
  </si>
  <si>
    <t>Résultat de l'exercice (Bénéfice ou perte)</t>
  </si>
  <si>
    <t>Année 1</t>
  </si>
  <si>
    <t>Année 2</t>
  </si>
  <si>
    <t>Année 3</t>
  </si>
  <si>
    <t>Ressource du livre « Créer mon entreprise en 6 semaines »</t>
  </si>
  <si>
    <t>Frais de réception, colloques ?</t>
  </si>
  <si>
    <t>Livrable – Compte de résultat prévisionnel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</si>
</sst>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€&quot;_-;\-* #,##0\ &quot;€&quot;_-;_-* &quot;-&quot;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1F497D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42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42" fontId="0" fillId="0" borderId="11" xfId="0" applyNumberFormat="1" applyBorder="1" applyAlignment="1">
      <alignment vertical="center"/>
    </xf>
    <xf numFmtId="0" fontId="0" fillId="34" borderId="11" xfId="0" applyFill="1" applyBorder="1" applyAlignment="1">
      <alignment vertical="center"/>
    </xf>
    <xf numFmtId="42" fontId="0" fillId="34" borderId="11" xfId="0" applyNumberFormat="1" applyFill="1" applyBorder="1" applyAlignment="1">
      <alignment vertical="center"/>
    </xf>
    <xf numFmtId="0" fontId="0" fillId="33" borderId="11" xfId="0" applyFill="1" applyBorder="1" applyAlignment="1">
      <alignment vertical="center"/>
    </xf>
    <xf numFmtId="42" fontId="0" fillId="33" borderId="11" xfId="0" applyNumberFormat="1" applyFill="1" applyBorder="1" applyAlignment="1">
      <alignment vertical="center"/>
    </xf>
    <xf numFmtId="0" fontId="0" fillId="35" borderId="11" xfId="0" applyFill="1" applyBorder="1" applyAlignment="1">
      <alignment vertical="center"/>
    </xf>
    <xf numFmtId="42" fontId="0" fillId="35" borderId="11" xfId="0" applyNumberFormat="1" applyFill="1" applyBorder="1" applyAlignment="1">
      <alignment vertical="center"/>
    </xf>
    <xf numFmtId="0" fontId="0" fillId="0" borderId="11" xfId="0" applyBorder="1" applyAlignment="1">
      <alignment vertical="center" wrapText="1"/>
    </xf>
    <xf numFmtId="42" fontId="0" fillId="33" borderId="11" xfId="0" applyNumberFormat="1" applyFill="1" applyBorder="1" applyAlignment="1">
      <alignment horizontal="left" vertical="center"/>
    </xf>
    <xf numFmtId="0" fontId="19" fillId="0" borderId="0" xfId="42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Une image contenant texte, Police, capture d’écran, Marque
Le contenu généré par l’IA peut être incorrect.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workbookViewId="0">
      <selection activeCell="B2" sqref="B2:D2"/>
    </sheetView>
  </sheetViews>
  <sheetFormatPr baseColWidth="10" defaultRowHeight="15" x14ac:dyDescent="0.25"/>
  <cols>
    <col min="1" max="1" width="44.140625" style="2" customWidth="1"/>
    <col min="2" max="4" width="16.28515625" style="2" customWidth="1"/>
    <col min="5" max="16384" width="11.42578125" style="2"/>
  </cols>
  <sheetData>
    <row r="1" spans="1:4" customFormat="1" x14ac:dyDescent="0.25">
      <c r="B1" s="15"/>
    </row>
    <row r="2" spans="1:4" customFormat="1" ht="42" customHeight="1" x14ac:dyDescent="0.25">
      <c r="A2" s="18" t="e" vm="1">
        <v>#VALUE!</v>
      </c>
      <c r="B2" s="21" t="s">
        <v>77</v>
      </c>
      <c r="C2" s="21"/>
      <c r="D2" s="22"/>
    </row>
    <row r="3" spans="1:4" customFormat="1" ht="60" customHeight="1" x14ac:dyDescent="0.25">
      <c r="A3" s="19"/>
      <c r="B3" s="23" t="s">
        <v>75</v>
      </c>
      <c r="C3" s="23"/>
      <c r="D3" s="23"/>
    </row>
    <row r="4" spans="1:4" customFormat="1" x14ac:dyDescent="0.25">
      <c r="A4" s="20"/>
      <c r="B4" s="23"/>
      <c r="C4" s="23"/>
      <c r="D4" s="23"/>
    </row>
    <row r="5" spans="1:4" customFormat="1" x14ac:dyDescent="0.25">
      <c r="A5" s="16"/>
      <c r="B5" s="17"/>
    </row>
    <row r="8" spans="1:4" x14ac:dyDescent="0.25">
      <c r="B8" s="1" t="s">
        <v>72</v>
      </c>
      <c r="C8" s="1" t="s">
        <v>73</v>
      </c>
      <c r="D8" s="1" t="s">
        <v>74</v>
      </c>
    </row>
    <row r="9" spans="1:4" x14ac:dyDescent="0.25">
      <c r="A9" s="3" t="s">
        <v>3</v>
      </c>
      <c r="B9" s="4"/>
      <c r="C9" s="4"/>
      <c r="D9" s="4"/>
    </row>
    <row r="10" spans="1:4" x14ac:dyDescent="0.25">
      <c r="A10" s="5" t="s">
        <v>4</v>
      </c>
      <c r="B10" s="6"/>
      <c r="C10" s="6"/>
      <c r="D10" s="6"/>
    </row>
    <row r="11" spans="1:4" x14ac:dyDescent="0.25">
      <c r="A11" s="5" t="s">
        <v>5</v>
      </c>
      <c r="B11" s="6"/>
      <c r="C11" s="6"/>
      <c r="D11" s="6"/>
    </row>
    <row r="12" spans="1:4" x14ac:dyDescent="0.25">
      <c r="A12" s="5" t="s">
        <v>6</v>
      </c>
      <c r="B12" s="6"/>
      <c r="C12" s="6"/>
      <c r="D12" s="6"/>
    </row>
    <row r="13" spans="1:4" x14ac:dyDescent="0.25">
      <c r="A13" s="7" t="s">
        <v>7</v>
      </c>
      <c r="B13" s="8">
        <f>SUM(B9:B12)</f>
        <v>0</v>
      </c>
      <c r="C13" s="8">
        <f t="shared" ref="C13:D13" si="0">SUM(C9:C12)</f>
        <v>0</v>
      </c>
      <c r="D13" s="8">
        <f t="shared" si="0"/>
        <v>0</v>
      </c>
    </row>
    <row r="14" spans="1:4" x14ac:dyDescent="0.25">
      <c r="A14" s="5" t="s">
        <v>8</v>
      </c>
      <c r="B14" s="6"/>
      <c r="C14" s="6"/>
      <c r="D14" s="6"/>
    </row>
    <row r="15" spans="1:4" x14ac:dyDescent="0.25">
      <c r="A15" s="5" t="s">
        <v>9</v>
      </c>
      <c r="B15" s="6"/>
      <c r="C15" s="6"/>
      <c r="D15" s="6"/>
    </row>
    <row r="16" spans="1:4" ht="30" x14ac:dyDescent="0.25">
      <c r="A16" s="13" t="s">
        <v>10</v>
      </c>
      <c r="B16" s="6"/>
      <c r="C16" s="6"/>
      <c r="D16" s="6"/>
    </row>
    <row r="17" spans="1:4" x14ac:dyDescent="0.25">
      <c r="A17" s="9" t="s">
        <v>11</v>
      </c>
      <c r="B17" s="10">
        <f>B13+B14+B15+B16</f>
        <v>0</v>
      </c>
      <c r="C17" s="10">
        <f t="shared" ref="C17:D17" si="1">C13+C14+C15+C16</f>
        <v>0</v>
      </c>
      <c r="D17" s="10">
        <f t="shared" si="1"/>
        <v>0</v>
      </c>
    </row>
    <row r="18" spans="1:4" x14ac:dyDescent="0.25">
      <c r="A18" s="5" t="s">
        <v>12</v>
      </c>
      <c r="B18" s="6"/>
      <c r="C18" s="6"/>
      <c r="D18" s="6"/>
    </row>
    <row r="19" spans="1:4" x14ac:dyDescent="0.25">
      <c r="A19" s="5" t="s">
        <v>13</v>
      </c>
      <c r="B19" s="6"/>
      <c r="C19" s="6"/>
      <c r="D19" s="6"/>
    </row>
    <row r="20" spans="1:4" x14ac:dyDescent="0.25">
      <c r="A20" s="5" t="s">
        <v>14</v>
      </c>
      <c r="B20" s="6"/>
      <c r="C20" s="6"/>
      <c r="D20" s="6"/>
    </row>
    <row r="21" spans="1:4" x14ac:dyDescent="0.25">
      <c r="A21" s="5" t="s">
        <v>15</v>
      </c>
      <c r="B21" s="6"/>
      <c r="C21" s="6"/>
      <c r="D21" s="6"/>
    </row>
    <row r="22" spans="1:4" x14ac:dyDescent="0.25">
      <c r="A22" s="5" t="s">
        <v>16</v>
      </c>
      <c r="B22" s="6"/>
      <c r="C22" s="6"/>
      <c r="D22" s="6"/>
    </row>
    <row r="23" spans="1:4" x14ac:dyDescent="0.25">
      <c r="A23" s="5" t="s">
        <v>17</v>
      </c>
      <c r="B23" s="6"/>
      <c r="C23" s="6"/>
      <c r="D23" s="6"/>
    </row>
    <row r="24" spans="1:4" x14ac:dyDescent="0.25">
      <c r="A24" s="11" t="s">
        <v>66</v>
      </c>
      <c r="B24" s="12">
        <f>SUM(B18:B23)</f>
        <v>0</v>
      </c>
      <c r="C24" s="12">
        <f t="shared" ref="C24:D24" si="2">SUM(C18:C23)</f>
        <v>0</v>
      </c>
      <c r="D24" s="12">
        <f t="shared" si="2"/>
        <v>0</v>
      </c>
    </row>
    <row r="25" spans="1:4" x14ac:dyDescent="0.25">
      <c r="A25" s="5" t="s">
        <v>18</v>
      </c>
      <c r="B25" s="6"/>
      <c r="C25" s="6"/>
      <c r="D25" s="6"/>
    </row>
    <row r="26" spans="1:4" x14ac:dyDescent="0.25">
      <c r="A26" s="5" t="s">
        <v>19</v>
      </c>
      <c r="B26" s="6"/>
      <c r="C26" s="6"/>
      <c r="D26" s="6"/>
    </row>
    <row r="27" spans="1:4" x14ac:dyDescent="0.25">
      <c r="A27" s="5" t="s">
        <v>20</v>
      </c>
      <c r="B27" s="6"/>
      <c r="C27" s="6"/>
      <c r="D27" s="6"/>
    </row>
    <row r="28" spans="1:4" x14ac:dyDescent="0.25">
      <c r="A28" s="5" t="s">
        <v>21</v>
      </c>
      <c r="B28" s="6"/>
      <c r="C28" s="6"/>
      <c r="D28" s="6"/>
    </row>
    <row r="29" spans="1:4" ht="30" x14ac:dyDescent="0.25">
      <c r="A29" s="13" t="s">
        <v>67</v>
      </c>
      <c r="B29" s="6"/>
      <c r="C29" s="6"/>
      <c r="D29" s="6"/>
    </row>
    <row r="30" spans="1:4" x14ac:dyDescent="0.25">
      <c r="A30" s="11" t="s">
        <v>68</v>
      </c>
      <c r="B30" s="12">
        <f>SUM(B25:B29)</f>
        <v>0</v>
      </c>
      <c r="C30" s="12">
        <f t="shared" ref="C30:D30" si="3">SUM(C25:C29)</f>
        <v>0</v>
      </c>
      <c r="D30" s="12">
        <f t="shared" si="3"/>
        <v>0</v>
      </c>
    </row>
    <row r="31" spans="1:4" x14ac:dyDescent="0.25">
      <c r="A31" s="5" t="s">
        <v>22</v>
      </c>
      <c r="B31" s="6"/>
      <c r="C31" s="6"/>
      <c r="D31" s="6"/>
    </row>
    <row r="32" spans="1:4" x14ac:dyDescent="0.25">
      <c r="A32" s="5" t="s">
        <v>23</v>
      </c>
      <c r="B32" s="6"/>
      <c r="C32" s="6"/>
      <c r="D32" s="6"/>
    </row>
    <row r="33" spans="1:4" x14ac:dyDescent="0.25">
      <c r="A33" s="5" t="s">
        <v>24</v>
      </c>
      <c r="B33" s="6"/>
      <c r="C33" s="6"/>
      <c r="D33" s="6"/>
    </row>
    <row r="34" spans="1:4" x14ac:dyDescent="0.25">
      <c r="A34" s="5" t="s">
        <v>25</v>
      </c>
      <c r="B34" s="6"/>
      <c r="C34" s="6"/>
      <c r="D34" s="6"/>
    </row>
    <row r="35" spans="1:4" x14ac:dyDescent="0.25">
      <c r="A35" s="5" t="s">
        <v>26</v>
      </c>
      <c r="B35" s="6"/>
      <c r="C35" s="6"/>
      <c r="D35" s="6"/>
    </row>
    <row r="36" spans="1:4" x14ac:dyDescent="0.25">
      <c r="A36" s="5" t="s">
        <v>27</v>
      </c>
      <c r="B36" s="6"/>
      <c r="C36" s="6"/>
      <c r="D36" s="6"/>
    </row>
    <row r="37" spans="1:4" x14ac:dyDescent="0.25">
      <c r="A37" s="5" t="s">
        <v>28</v>
      </c>
      <c r="B37" s="6"/>
      <c r="C37" s="6"/>
      <c r="D37" s="6"/>
    </row>
    <row r="38" spans="1:4" x14ac:dyDescent="0.25">
      <c r="A38" s="5" t="s">
        <v>29</v>
      </c>
      <c r="B38" s="6"/>
      <c r="C38" s="6"/>
      <c r="D38" s="6"/>
    </row>
    <row r="39" spans="1:4" x14ac:dyDescent="0.25">
      <c r="A39" s="5" t="s">
        <v>30</v>
      </c>
      <c r="B39" s="6"/>
      <c r="C39" s="6"/>
      <c r="D39" s="6"/>
    </row>
    <row r="40" spans="1:4" x14ac:dyDescent="0.25">
      <c r="A40" s="5" t="s">
        <v>31</v>
      </c>
      <c r="B40" s="6"/>
      <c r="C40" s="6"/>
      <c r="D40" s="6"/>
    </row>
    <row r="41" spans="1:4" x14ac:dyDescent="0.25">
      <c r="A41" s="5" t="s">
        <v>32</v>
      </c>
      <c r="B41" s="6"/>
      <c r="C41" s="6"/>
      <c r="D41" s="6"/>
    </row>
    <row r="42" spans="1:4" x14ac:dyDescent="0.25">
      <c r="A42" s="5" t="s">
        <v>76</v>
      </c>
      <c r="B42" s="6"/>
      <c r="C42" s="6"/>
      <c r="D42" s="6"/>
    </row>
    <row r="43" spans="1:4" x14ac:dyDescent="0.25">
      <c r="A43" s="5" t="s">
        <v>34</v>
      </c>
      <c r="B43" s="6"/>
      <c r="C43" s="6"/>
      <c r="D43" s="6"/>
    </row>
    <row r="44" spans="1:4" x14ac:dyDescent="0.25">
      <c r="A44" s="5" t="s">
        <v>35</v>
      </c>
      <c r="B44" s="6"/>
      <c r="C44" s="6"/>
      <c r="D44" s="6"/>
    </row>
    <row r="45" spans="1:4" x14ac:dyDescent="0.25">
      <c r="A45" s="5" t="s">
        <v>36</v>
      </c>
      <c r="B45" s="6"/>
      <c r="C45" s="6"/>
      <c r="D45" s="6"/>
    </row>
    <row r="46" spans="1:4" x14ac:dyDescent="0.25">
      <c r="A46" s="5" t="s">
        <v>37</v>
      </c>
      <c r="B46" s="6"/>
      <c r="C46" s="6"/>
      <c r="D46" s="6"/>
    </row>
    <row r="47" spans="1:4" x14ac:dyDescent="0.25">
      <c r="A47" s="5" t="s">
        <v>38</v>
      </c>
      <c r="B47" s="6"/>
      <c r="C47" s="6"/>
      <c r="D47" s="6"/>
    </row>
    <row r="48" spans="1:4" x14ac:dyDescent="0.25">
      <c r="A48" s="5" t="s">
        <v>39</v>
      </c>
      <c r="B48" s="6"/>
      <c r="C48" s="6"/>
      <c r="D48" s="6"/>
    </row>
    <row r="49" spans="1:4" x14ac:dyDescent="0.25">
      <c r="A49" s="11" t="s">
        <v>69</v>
      </c>
      <c r="B49" s="12">
        <f>SUM(B31:B48)</f>
        <v>0</v>
      </c>
      <c r="C49" s="12">
        <f t="shared" ref="C49:D49" si="4">SUM(C31:C48)</f>
        <v>0</v>
      </c>
      <c r="D49" s="12">
        <f t="shared" si="4"/>
        <v>0</v>
      </c>
    </row>
    <row r="50" spans="1:4" x14ac:dyDescent="0.25">
      <c r="A50" s="5" t="s">
        <v>40</v>
      </c>
      <c r="B50" s="6"/>
      <c r="C50" s="6"/>
      <c r="D50" s="6"/>
    </row>
    <row r="51" spans="1:4" x14ac:dyDescent="0.25">
      <c r="A51" s="5" t="s">
        <v>41</v>
      </c>
      <c r="B51" s="6"/>
      <c r="C51" s="6"/>
      <c r="D51" s="6"/>
    </row>
    <row r="52" spans="1:4" x14ac:dyDescent="0.25">
      <c r="A52" s="5" t="s">
        <v>42</v>
      </c>
      <c r="B52" s="6"/>
      <c r="C52" s="6"/>
      <c r="D52" s="6"/>
    </row>
    <row r="53" spans="1:4" x14ac:dyDescent="0.25">
      <c r="A53" s="5" t="s">
        <v>43</v>
      </c>
      <c r="B53" s="6"/>
      <c r="C53" s="6"/>
      <c r="D53" s="6"/>
    </row>
    <row r="54" spans="1:4" x14ac:dyDescent="0.25">
      <c r="A54" s="5" t="s">
        <v>44</v>
      </c>
      <c r="B54" s="6"/>
      <c r="C54" s="6"/>
      <c r="D54" s="6"/>
    </row>
    <row r="55" spans="1:4" x14ac:dyDescent="0.25">
      <c r="A55" s="11" t="s">
        <v>45</v>
      </c>
      <c r="B55" s="12">
        <f>SUM(B50:B54)</f>
        <v>0</v>
      </c>
      <c r="C55" s="12">
        <f t="shared" ref="C55:D55" si="5">SUM(C50:C54)</f>
        <v>0</v>
      </c>
      <c r="D55" s="12">
        <f t="shared" si="5"/>
        <v>0</v>
      </c>
    </row>
    <row r="56" spans="1:4" x14ac:dyDescent="0.25">
      <c r="A56" s="5" t="s">
        <v>46</v>
      </c>
      <c r="B56" s="6"/>
      <c r="C56" s="6"/>
      <c r="D56" s="6"/>
    </row>
    <row r="57" spans="1:4" x14ac:dyDescent="0.25">
      <c r="A57" s="5" t="s">
        <v>47</v>
      </c>
      <c r="B57" s="6"/>
      <c r="C57" s="6"/>
      <c r="D57" s="6"/>
    </row>
    <row r="58" spans="1:4" x14ac:dyDescent="0.25">
      <c r="A58" s="5" t="s">
        <v>48</v>
      </c>
      <c r="B58" s="6"/>
      <c r="C58" s="6"/>
      <c r="D58" s="6"/>
    </row>
    <row r="59" spans="1:4" x14ac:dyDescent="0.25">
      <c r="A59" s="5" t="s">
        <v>49</v>
      </c>
      <c r="B59" s="6"/>
      <c r="C59" s="6"/>
      <c r="D59" s="6"/>
    </row>
    <row r="60" spans="1:4" x14ac:dyDescent="0.25">
      <c r="A60" s="5" t="s">
        <v>50</v>
      </c>
      <c r="B60" s="6"/>
      <c r="C60" s="6"/>
      <c r="D60" s="6"/>
    </row>
    <row r="61" spans="1:4" x14ac:dyDescent="0.25">
      <c r="A61" s="11" t="s">
        <v>51</v>
      </c>
      <c r="B61" s="12">
        <f>SUM(B56:B60)</f>
        <v>0</v>
      </c>
      <c r="C61" s="12">
        <f t="shared" ref="C61:D61" si="6">SUM(C56:C60)</f>
        <v>0</v>
      </c>
      <c r="D61" s="12">
        <f t="shared" si="6"/>
        <v>0</v>
      </c>
    </row>
    <row r="62" spans="1:4" x14ac:dyDescent="0.25">
      <c r="A62" s="5" t="s">
        <v>52</v>
      </c>
      <c r="B62" s="6"/>
      <c r="C62" s="6"/>
      <c r="D62" s="6"/>
    </row>
    <row r="63" spans="1:4" x14ac:dyDescent="0.25">
      <c r="A63" s="5" t="s">
        <v>70</v>
      </c>
      <c r="B63" s="6"/>
      <c r="C63" s="6"/>
      <c r="D63" s="6"/>
    </row>
    <row r="64" spans="1:4" x14ac:dyDescent="0.25">
      <c r="A64" s="11" t="s">
        <v>53</v>
      </c>
      <c r="B64" s="12">
        <f>SUM(B62:B62)</f>
        <v>0</v>
      </c>
      <c r="C64" s="12">
        <f t="shared" ref="C64:D64" si="7">SUM(C62:C62)</f>
        <v>0</v>
      </c>
      <c r="D64" s="12">
        <f t="shared" si="7"/>
        <v>0</v>
      </c>
    </row>
    <row r="65" spans="1:4" x14ac:dyDescent="0.25">
      <c r="A65" s="9" t="s">
        <v>54</v>
      </c>
      <c r="B65" s="10">
        <f>B64+B61+B55+B49+B30+B24</f>
        <v>0</v>
      </c>
      <c r="C65" s="10">
        <f>C64+C61+C55+C49+C30+C24</f>
        <v>0</v>
      </c>
      <c r="D65" s="10">
        <f>D64+D61+D55+D49+D30+D24</f>
        <v>0</v>
      </c>
    </row>
    <row r="66" spans="1:4" x14ac:dyDescent="0.25">
      <c r="A66" s="9" t="s">
        <v>55</v>
      </c>
      <c r="B66" s="10">
        <f>B17-B65</f>
        <v>0</v>
      </c>
      <c r="C66" s="10">
        <f t="shared" ref="C66:D66" si="8">C17-C65</f>
        <v>0</v>
      </c>
      <c r="D66" s="10">
        <f t="shared" si="8"/>
        <v>0</v>
      </c>
    </row>
    <row r="67" spans="1:4" x14ac:dyDescent="0.25">
      <c r="A67" s="5" t="s">
        <v>56</v>
      </c>
      <c r="B67" s="6"/>
      <c r="C67" s="6"/>
      <c r="D67" s="6"/>
    </row>
    <row r="68" spans="1:4" x14ac:dyDescent="0.25">
      <c r="A68" s="5" t="s">
        <v>57</v>
      </c>
      <c r="B68" s="6"/>
      <c r="C68" s="6"/>
      <c r="D68" s="6"/>
    </row>
    <row r="69" spans="1:4" x14ac:dyDescent="0.25">
      <c r="A69" s="9" t="s">
        <v>58</v>
      </c>
      <c r="B69" s="10">
        <f>B67-B68</f>
        <v>0</v>
      </c>
      <c r="C69" s="10">
        <f t="shared" ref="C69:D69" si="9">C67-C68</f>
        <v>0</v>
      </c>
      <c r="D69" s="10">
        <f t="shared" si="9"/>
        <v>0</v>
      </c>
    </row>
    <row r="70" spans="1:4" x14ac:dyDescent="0.25">
      <c r="A70" s="9" t="s">
        <v>59</v>
      </c>
      <c r="B70" s="10">
        <f>B66+B69</f>
        <v>0</v>
      </c>
      <c r="C70" s="10">
        <f t="shared" ref="C70:D70" si="10">C66+C69</f>
        <v>0</v>
      </c>
      <c r="D70" s="10">
        <f t="shared" si="10"/>
        <v>0</v>
      </c>
    </row>
    <row r="71" spans="1:4" x14ac:dyDescent="0.25">
      <c r="A71" s="5" t="s">
        <v>60</v>
      </c>
      <c r="B71" s="6"/>
      <c r="C71" s="6"/>
      <c r="D71" s="6"/>
    </row>
    <row r="72" spans="1:4" x14ac:dyDescent="0.25">
      <c r="A72" s="5" t="s">
        <v>61</v>
      </c>
      <c r="B72" s="6"/>
      <c r="C72" s="6"/>
      <c r="D72" s="6"/>
    </row>
    <row r="73" spans="1:4" x14ac:dyDescent="0.25">
      <c r="A73" s="5" t="s">
        <v>62</v>
      </c>
      <c r="B73" s="6"/>
      <c r="C73" s="6"/>
      <c r="D73" s="6"/>
    </row>
    <row r="74" spans="1:4" x14ac:dyDescent="0.25">
      <c r="A74" s="5" t="s">
        <v>63</v>
      </c>
      <c r="B74" s="6"/>
      <c r="C74" s="6"/>
      <c r="D74" s="6"/>
    </row>
    <row r="75" spans="1:4" x14ac:dyDescent="0.25">
      <c r="A75" s="11" t="s">
        <v>64</v>
      </c>
      <c r="B75" s="12">
        <f>B17</f>
        <v>0</v>
      </c>
      <c r="C75" s="12">
        <f t="shared" ref="C75:D75" si="11">C17</f>
        <v>0</v>
      </c>
      <c r="D75" s="12">
        <f t="shared" si="11"/>
        <v>0</v>
      </c>
    </row>
    <row r="76" spans="1:4" x14ac:dyDescent="0.25">
      <c r="A76" s="11" t="s">
        <v>65</v>
      </c>
      <c r="B76" s="12">
        <f>B65+B68+B72+B74</f>
        <v>0</v>
      </c>
      <c r="C76" s="12">
        <f t="shared" ref="C76:D76" si="12">C65+C68+C72+C74</f>
        <v>0</v>
      </c>
      <c r="D76" s="12">
        <f t="shared" si="12"/>
        <v>0</v>
      </c>
    </row>
    <row r="77" spans="1:4" x14ac:dyDescent="0.25">
      <c r="A77" s="9" t="s">
        <v>71</v>
      </c>
      <c r="B77" s="14">
        <f>B75-B76</f>
        <v>0</v>
      </c>
      <c r="C77" s="10">
        <f t="shared" ref="C77:D77" si="13">C75-C76</f>
        <v>0</v>
      </c>
      <c r="D77" s="10">
        <f t="shared" si="13"/>
        <v>0</v>
      </c>
    </row>
  </sheetData>
  <mergeCells count="3">
    <mergeCell ref="A2:A4"/>
    <mergeCell ref="B2:D2"/>
    <mergeCell ref="B3:D4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1BAD-52DA-41F5-8015-5FE842582DE8}">
  <dimension ref="A1:D45"/>
  <sheetViews>
    <sheetView workbookViewId="0">
      <selection activeCell="G31" sqref="G31"/>
    </sheetView>
  </sheetViews>
  <sheetFormatPr baseColWidth="10" defaultRowHeight="15" x14ac:dyDescent="0.25"/>
  <cols>
    <col min="1" max="1" width="46.85546875" style="2" customWidth="1"/>
    <col min="2" max="4" width="18.5703125" style="2" customWidth="1"/>
    <col min="5" max="16384" width="11.42578125" style="2"/>
  </cols>
  <sheetData>
    <row r="1" spans="1:4" ht="25.5" x14ac:dyDescent="0.25">
      <c r="B1" s="1" t="s">
        <v>0</v>
      </c>
      <c r="C1" s="1" t="s">
        <v>1</v>
      </c>
      <c r="D1" s="1" t="s">
        <v>2</v>
      </c>
    </row>
    <row r="2" spans="1:4" x14ac:dyDescent="0.25">
      <c r="A2" s="3" t="s">
        <v>3</v>
      </c>
      <c r="B2" s="4">
        <v>108250</v>
      </c>
      <c r="C2" s="4">
        <v>165000</v>
      </c>
      <c r="D2" s="4">
        <v>243750</v>
      </c>
    </row>
    <row r="3" spans="1:4" x14ac:dyDescent="0.25">
      <c r="A3" s="5" t="s">
        <v>4</v>
      </c>
      <c r="B3" s="6">
        <v>0</v>
      </c>
      <c r="C3" s="6">
        <v>0</v>
      </c>
      <c r="D3" s="6">
        <v>0</v>
      </c>
    </row>
    <row r="4" spans="1:4" x14ac:dyDescent="0.25">
      <c r="A4" s="5" t="s">
        <v>5</v>
      </c>
      <c r="B4" s="6">
        <v>12630</v>
      </c>
      <c r="C4" s="6">
        <v>16500</v>
      </c>
      <c r="D4" s="6">
        <v>18000</v>
      </c>
    </row>
    <row r="5" spans="1:4" x14ac:dyDescent="0.25">
      <c r="A5" s="5" t="s">
        <v>6</v>
      </c>
      <c r="B5" s="6">
        <v>0</v>
      </c>
      <c r="C5" s="6">
        <v>0</v>
      </c>
      <c r="D5" s="6">
        <v>0</v>
      </c>
    </row>
    <row r="6" spans="1:4" x14ac:dyDescent="0.25">
      <c r="A6" s="7" t="s">
        <v>7</v>
      </c>
      <c r="B6" s="8">
        <f>SUM(B2:B5)</f>
        <v>120880</v>
      </c>
      <c r="C6" s="8">
        <f t="shared" ref="C6:D6" si="0">SUM(C2:C5)</f>
        <v>181500</v>
      </c>
      <c r="D6" s="8">
        <f t="shared" si="0"/>
        <v>261750</v>
      </c>
    </row>
    <row r="7" spans="1:4" x14ac:dyDescent="0.25">
      <c r="A7" s="9" t="s">
        <v>11</v>
      </c>
      <c r="B7" s="10">
        <f>B6</f>
        <v>120880</v>
      </c>
      <c r="C7" s="10">
        <f t="shared" ref="C7:D7" si="1">C6</f>
        <v>181500</v>
      </c>
      <c r="D7" s="10">
        <f t="shared" si="1"/>
        <v>261750</v>
      </c>
    </row>
    <row r="8" spans="1:4" x14ac:dyDescent="0.25">
      <c r="A8" s="5" t="s">
        <v>14</v>
      </c>
      <c r="B8" s="6">
        <v>34313</v>
      </c>
      <c r="C8" s="6">
        <v>33750</v>
      </c>
      <c r="D8" s="6">
        <v>36563</v>
      </c>
    </row>
    <row r="9" spans="1:4" x14ac:dyDescent="0.25">
      <c r="A9" s="5" t="s">
        <v>16</v>
      </c>
      <c r="B9" s="6">
        <v>4444</v>
      </c>
      <c r="C9" s="6">
        <v>4575</v>
      </c>
      <c r="D9" s="6">
        <v>4963</v>
      </c>
    </row>
    <row r="10" spans="1:4" x14ac:dyDescent="0.25">
      <c r="A10" s="5" t="s">
        <v>17</v>
      </c>
      <c r="B10" s="6">
        <v>9600</v>
      </c>
      <c r="C10" s="6">
        <v>27000</v>
      </c>
      <c r="D10" s="6">
        <v>48750</v>
      </c>
    </row>
    <row r="11" spans="1:4" x14ac:dyDescent="0.25">
      <c r="A11" s="11" t="s">
        <v>66</v>
      </c>
      <c r="B11" s="12">
        <f>SUM(B8:B10)</f>
        <v>48357</v>
      </c>
      <c r="C11" s="12">
        <f>SUM(C8:C10)</f>
        <v>65325</v>
      </c>
      <c r="D11" s="12">
        <f>SUM(D8:D10)</f>
        <v>90276</v>
      </c>
    </row>
    <row r="12" spans="1:4" x14ac:dyDescent="0.25">
      <c r="A12" s="5" t="s">
        <v>18</v>
      </c>
      <c r="B12" s="6">
        <v>1500</v>
      </c>
      <c r="C12" s="6">
        <v>1200</v>
      </c>
      <c r="D12" s="6">
        <v>1200</v>
      </c>
    </row>
    <row r="13" spans="1:4" x14ac:dyDescent="0.25">
      <c r="A13" s="5" t="s">
        <v>19</v>
      </c>
      <c r="B13" s="6">
        <v>750</v>
      </c>
      <c r="C13" s="6">
        <v>600</v>
      </c>
      <c r="D13" s="6">
        <v>600</v>
      </c>
    </row>
    <row r="14" spans="1:4" x14ac:dyDescent="0.25">
      <c r="A14" s="5" t="s">
        <v>67</v>
      </c>
      <c r="B14" s="6">
        <v>1400</v>
      </c>
      <c r="C14" s="6">
        <v>900</v>
      </c>
      <c r="D14" s="6">
        <v>900</v>
      </c>
    </row>
    <row r="15" spans="1:4" x14ac:dyDescent="0.25">
      <c r="A15" s="11" t="s">
        <v>68</v>
      </c>
      <c r="B15" s="12">
        <f>SUM(B12:B14)</f>
        <v>3650</v>
      </c>
      <c r="C15" s="12">
        <f>SUM(C12:C14)</f>
        <v>2700</v>
      </c>
      <c r="D15" s="12">
        <f>SUM(D12:D14)</f>
        <v>2700</v>
      </c>
    </row>
    <row r="16" spans="1:4" x14ac:dyDescent="0.25">
      <c r="A16" s="5" t="s">
        <v>23</v>
      </c>
      <c r="B16" s="6">
        <v>18000</v>
      </c>
      <c r="C16" s="6">
        <v>14400</v>
      </c>
      <c r="D16" s="6">
        <v>14400</v>
      </c>
    </row>
    <row r="17" spans="1:4" x14ac:dyDescent="0.25">
      <c r="A17" s="5" t="s">
        <v>26</v>
      </c>
      <c r="B17" s="6">
        <v>3000</v>
      </c>
      <c r="C17" s="6">
        <v>2400</v>
      </c>
      <c r="D17" s="6">
        <v>2400</v>
      </c>
    </row>
    <row r="18" spans="1:4" x14ac:dyDescent="0.25">
      <c r="A18" s="5" t="s">
        <v>27</v>
      </c>
      <c r="B18" s="6">
        <v>1200</v>
      </c>
      <c r="C18" s="6">
        <v>960</v>
      </c>
      <c r="D18" s="6">
        <v>960</v>
      </c>
    </row>
    <row r="19" spans="1:4" x14ac:dyDescent="0.25">
      <c r="A19" s="5" t="s">
        <v>28</v>
      </c>
      <c r="B19" s="6">
        <v>600</v>
      </c>
      <c r="C19" s="6">
        <v>600</v>
      </c>
      <c r="D19" s="6">
        <v>600</v>
      </c>
    </row>
    <row r="20" spans="1:4" x14ac:dyDescent="0.25">
      <c r="A20" s="5" t="s">
        <v>29</v>
      </c>
      <c r="B20" s="6">
        <v>2000</v>
      </c>
      <c r="C20" s="6">
        <v>1600</v>
      </c>
      <c r="D20" s="6">
        <v>1600</v>
      </c>
    </row>
    <row r="21" spans="1:4" x14ac:dyDescent="0.25">
      <c r="A21" s="5" t="s">
        <v>30</v>
      </c>
      <c r="B21" s="6">
        <v>6000</v>
      </c>
      <c r="C21" s="6">
        <v>0</v>
      </c>
      <c r="D21" s="6">
        <v>0</v>
      </c>
    </row>
    <row r="22" spans="1:4" x14ac:dyDescent="0.25">
      <c r="A22" s="5" t="s">
        <v>33</v>
      </c>
      <c r="B22" s="6">
        <v>800</v>
      </c>
      <c r="C22" s="6">
        <v>800</v>
      </c>
      <c r="D22" s="6">
        <v>800</v>
      </c>
    </row>
    <row r="23" spans="1:4" x14ac:dyDescent="0.25">
      <c r="A23" s="5" t="s">
        <v>36</v>
      </c>
      <c r="B23" s="6">
        <v>2800</v>
      </c>
      <c r="C23" s="6">
        <v>2400</v>
      </c>
      <c r="D23" s="6">
        <v>2400</v>
      </c>
    </row>
    <row r="24" spans="1:4" x14ac:dyDescent="0.25">
      <c r="A24" s="5" t="s">
        <v>39</v>
      </c>
      <c r="B24" s="6">
        <v>2401</v>
      </c>
      <c r="C24" s="6">
        <v>2400</v>
      </c>
      <c r="D24" s="6">
        <v>2400</v>
      </c>
    </row>
    <row r="25" spans="1:4" x14ac:dyDescent="0.25">
      <c r="A25" s="11" t="s">
        <v>69</v>
      </c>
      <c r="B25" s="12">
        <f>SUM(B16:B24)</f>
        <v>36801</v>
      </c>
      <c r="C25" s="12">
        <f>SUM(C16:C24)</f>
        <v>25560</v>
      </c>
      <c r="D25" s="12">
        <f>SUM(D16:D24)</f>
        <v>25560</v>
      </c>
    </row>
    <row r="26" spans="1:4" x14ac:dyDescent="0.25">
      <c r="A26" s="5" t="s">
        <v>40</v>
      </c>
      <c r="B26" s="6">
        <v>0</v>
      </c>
      <c r="C26" s="6">
        <v>22000</v>
      </c>
      <c r="D26" s="6">
        <v>22000</v>
      </c>
    </row>
    <row r="27" spans="1:4" x14ac:dyDescent="0.25">
      <c r="A27" s="5" t="s">
        <v>41</v>
      </c>
      <c r="B27" s="6">
        <v>0</v>
      </c>
      <c r="C27" s="6">
        <v>9240</v>
      </c>
      <c r="D27" s="6">
        <v>9240</v>
      </c>
    </row>
    <row r="28" spans="1:4" x14ac:dyDescent="0.25">
      <c r="A28" s="5" t="s">
        <v>42</v>
      </c>
      <c r="B28" s="6">
        <v>12000</v>
      </c>
      <c r="C28" s="6">
        <v>20000</v>
      </c>
      <c r="D28" s="6">
        <v>30000</v>
      </c>
    </row>
    <row r="29" spans="1:4" x14ac:dyDescent="0.25">
      <c r="A29" s="5" t="s">
        <v>43</v>
      </c>
      <c r="B29" s="6">
        <v>400</v>
      </c>
      <c r="C29" s="6">
        <v>9200</v>
      </c>
      <c r="D29" s="6">
        <v>13800</v>
      </c>
    </row>
    <row r="30" spans="1:4" x14ac:dyDescent="0.25">
      <c r="A30" s="5" t="s">
        <v>44</v>
      </c>
      <c r="B30" s="6">
        <v>0</v>
      </c>
      <c r="C30" s="6">
        <v>0</v>
      </c>
      <c r="D30" s="6">
        <v>0</v>
      </c>
    </row>
    <row r="31" spans="1:4" x14ac:dyDescent="0.25">
      <c r="A31" s="11" t="s">
        <v>45</v>
      </c>
      <c r="B31" s="12">
        <f>SUM(B26:B30)</f>
        <v>12400</v>
      </c>
      <c r="C31" s="12">
        <f t="shared" ref="C31:D31" si="2">SUM(C26:C30)</f>
        <v>60440</v>
      </c>
      <c r="D31" s="12">
        <f t="shared" si="2"/>
        <v>75040</v>
      </c>
    </row>
    <row r="32" spans="1:4" x14ac:dyDescent="0.25">
      <c r="A32" s="5" t="s">
        <v>46</v>
      </c>
      <c r="B32" s="6">
        <v>0</v>
      </c>
      <c r="C32" s="6">
        <v>2000</v>
      </c>
      <c r="D32" s="6">
        <v>2000</v>
      </c>
    </row>
    <row r="33" spans="1:4" x14ac:dyDescent="0.25">
      <c r="A33" s="5" t="s">
        <v>47</v>
      </c>
      <c r="B33" s="6">
        <v>0</v>
      </c>
      <c r="C33" s="6">
        <v>150</v>
      </c>
      <c r="D33" s="6">
        <v>150</v>
      </c>
    </row>
    <row r="34" spans="1:4" x14ac:dyDescent="0.25">
      <c r="A34" s="11" t="s">
        <v>51</v>
      </c>
      <c r="B34" s="12">
        <f>SUM(B32:B33)</f>
        <v>0</v>
      </c>
      <c r="C34" s="12">
        <f>SUM(C32:C33)</f>
        <v>2150</v>
      </c>
      <c r="D34" s="12">
        <f>SUM(D32:D33)</f>
        <v>2150</v>
      </c>
    </row>
    <row r="35" spans="1:4" x14ac:dyDescent="0.25">
      <c r="A35" s="5" t="s">
        <v>52</v>
      </c>
      <c r="B35" s="6">
        <v>13138</v>
      </c>
      <c r="C35" s="6">
        <v>13138</v>
      </c>
      <c r="D35" s="6">
        <v>12138</v>
      </c>
    </row>
    <row r="36" spans="1:4" x14ac:dyDescent="0.25">
      <c r="A36" s="11" t="s">
        <v>53</v>
      </c>
      <c r="B36" s="12">
        <f>SUM(B35:B35)</f>
        <v>13138</v>
      </c>
      <c r="C36" s="12">
        <f>SUM(C35:C35)</f>
        <v>13138</v>
      </c>
      <c r="D36" s="12">
        <f>SUM(D35:D35)</f>
        <v>12138</v>
      </c>
    </row>
    <row r="37" spans="1:4" x14ac:dyDescent="0.25">
      <c r="A37" s="9" t="s">
        <v>54</v>
      </c>
      <c r="B37" s="10">
        <f>B36+B34+B31+B25+B15+B11</f>
        <v>114346</v>
      </c>
      <c r="C37" s="10">
        <f>C36+C34+C31+C25+C15+C11</f>
        <v>169313</v>
      </c>
      <c r="D37" s="10">
        <f>D36+D34+D31+D25+D15+D11</f>
        <v>207864</v>
      </c>
    </row>
    <row r="38" spans="1:4" x14ac:dyDescent="0.25">
      <c r="A38" s="9" t="s">
        <v>55</v>
      </c>
      <c r="B38" s="10">
        <f>B7-B37</f>
        <v>6534</v>
      </c>
      <c r="C38" s="10">
        <f>C7-C37</f>
        <v>12187</v>
      </c>
      <c r="D38" s="10">
        <f>D7-D37</f>
        <v>53886</v>
      </c>
    </row>
    <row r="39" spans="1:4" x14ac:dyDescent="0.25">
      <c r="A39" s="5" t="s">
        <v>57</v>
      </c>
      <c r="B39" s="6">
        <v>4544</v>
      </c>
      <c r="C39" s="6">
        <v>3118</v>
      </c>
      <c r="D39" s="6">
        <v>2612</v>
      </c>
    </row>
    <row r="40" spans="1:4" x14ac:dyDescent="0.25">
      <c r="A40" s="9" t="s">
        <v>58</v>
      </c>
      <c r="B40" s="10">
        <f>B39</f>
        <v>4544</v>
      </c>
      <c r="C40" s="10">
        <f t="shared" ref="C40:D40" si="3">C39</f>
        <v>3118</v>
      </c>
      <c r="D40" s="10">
        <f t="shared" si="3"/>
        <v>2612</v>
      </c>
    </row>
    <row r="41" spans="1:4" x14ac:dyDescent="0.25">
      <c r="A41" s="9" t="s">
        <v>59</v>
      </c>
      <c r="B41" s="10">
        <f>B38+B40</f>
        <v>11078</v>
      </c>
      <c r="C41" s="10">
        <f>C38+C40</f>
        <v>15305</v>
      </c>
      <c r="D41" s="10">
        <f>D38+D40</f>
        <v>56498</v>
      </c>
    </row>
    <row r="42" spans="1:4" x14ac:dyDescent="0.25">
      <c r="A42" s="5" t="s">
        <v>63</v>
      </c>
      <c r="B42" s="6">
        <v>299</v>
      </c>
      <c r="C42" s="6">
        <v>1360</v>
      </c>
      <c r="D42" s="6">
        <v>9402</v>
      </c>
    </row>
    <row r="43" spans="1:4" x14ac:dyDescent="0.25">
      <c r="A43" s="11" t="s">
        <v>64</v>
      </c>
      <c r="B43" s="12">
        <f>B7</f>
        <v>120880</v>
      </c>
      <c r="C43" s="12">
        <f>C7</f>
        <v>181500</v>
      </c>
      <c r="D43" s="12">
        <f>D7</f>
        <v>261750</v>
      </c>
    </row>
    <row r="44" spans="1:4" x14ac:dyDescent="0.25">
      <c r="A44" s="11" t="s">
        <v>65</v>
      </c>
      <c r="B44" s="12">
        <f>B37+B39+B42</f>
        <v>119189</v>
      </c>
      <c r="C44" s="12">
        <f t="shared" ref="C44:D44" si="4">C37+C39+C42</f>
        <v>173791</v>
      </c>
      <c r="D44" s="12">
        <f t="shared" si="4"/>
        <v>219878</v>
      </c>
    </row>
    <row r="45" spans="1:4" x14ac:dyDescent="0.25">
      <c r="A45" s="9" t="s">
        <v>71</v>
      </c>
      <c r="B45" s="10">
        <f>B43-B44</f>
        <v>1691</v>
      </c>
      <c r="C45" s="10">
        <f t="shared" ref="C45:D45" si="5">C43-C44</f>
        <v>7709</v>
      </c>
      <c r="D45" s="10">
        <f t="shared" si="5"/>
        <v>41872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 vierge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 Nathalie</dc:creator>
  <cp:lastModifiedBy>Émilie Donadille</cp:lastModifiedBy>
  <cp:lastPrinted>2018-12-03T07:54:49Z</cp:lastPrinted>
  <dcterms:created xsi:type="dcterms:W3CDTF">2018-08-08T10:48:22Z</dcterms:created>
  <dcterms:modified xsi:type="dcterms:W3CDTF">2025-04-02T08:55:12Z</dcterms:modified>
</cp:coreProperties>
</file>